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ormación LDF\"/>
    </mc:Choice>
  </mc:AlternateContent>
  <xr:revisionPtr revIDLastSave="0" documentId="13_ncr:1_{B5598D87-E885-4E7E-86D1-2D73B657D01C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D8" i="1"/>
  <c r="D18" i="1" s="1"/>
  <c r="D19" i="1" s="1"/>
  <c r="D20" i="1" s="1"/>
  <c r="C8" i="1"/>
  <c r="C18" i="1" s="1"/>
  <c r="C19" i="1" s="1"/>
  <c r="C20" i="1" s="1"/>
  <c r="D27" i="1" l="1"/>
  <c r="C27" i="1"/>
  <c r="E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<sst xmlns="http://schemas.openxmlformats.org/spreadsheetml/2006/main" count="70" uniqueCount="46">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</sst>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L65" sqref="L65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5" t="s">
        <v>44</v>
      </c>
      <c r="C2" s="46"/>
      <c r="D2" s="46"/>
      <c r="E2" s="47"/>
    </row>
    <row r="3" spans="2:5" x14ac:dyDescent="0.25">
      <c r="B3" s="48" t="s">
        <v>0</v>
      </c>
      <c r="C3" s="49"/>
      <c r="D3" s="49"/>
      <c r="E3" s="50"/>
    </row>
    <row r="4" spans="2:5" x14ac:dyDescent="0.25">
      <c r="B4" s="51" t="s">
        <v>45</v>
      </c>
      <c r="C4" s="52"/>
      <c r="D4" s="52"/>
      <c r="E4" s="53"/>
    </row>
    <row r="5" spans="2:5" ht="15.75" thickBot="1" x14ac:dyDescent="0.3">
      <c r="B5" s="54" t="s">
        <v>1</v>
      </c>
      <c r="C5" s="55"/>
      <c r="D5" s="55"/>
      <c r="E5" s="56"/>
    </row>
    <row r="6" spans="2:5" x14ac:dyDescent="0.25">
      <c r="B6" s="41" t="s">
        <v>2</v>
      </c>
      <c r="C6" s="3" t="s">
        <v>3</v>
      </c>
      <c r="D6" s="57" t="s">
        <v>4</v>
      </c>
      <c r="E6" s="3" t="s">
        <v>5</v>
      </c>
    </row>
    <row r="7" spans="2:5" ht="15.75" thickBot="1" x14ac:dyDescent="0.3">
      <c r="B7" s="42"/>
      <c r="C7" s="4" t="s">
        <v>6</v>
      </c>
      <c r="D7" s="58"/>
      <c r="E7" s="4" t="s">
        <v>7</v>
      </c>
    </row>
    <row r="8" spans="2:5" x14ac:dyDescent="0.25">
      <c r="B8" s="28" t="s">
        <v>8</v>
      </c>
      <c r="C8" s="5">
        <f>SUM(C9:C11)</f>
        <v>3342127457.5499997</v>
      </c>
      <c r="D8" s="5">
        <f t="shared" ref="D8:E8" si="0">SUM(D9:D11)</f>
        <v>3931225576.4700007</v>
      </c>
      <c r="E8" s="5">
        <f t="shared" si="0"/>
        <v>3931225576.4700007</v>
      </c>
    </row>
    <row r="9" spans="2:5" x14ac:dyDescent="0.25">
      <c r="B9" s="29" t="s">
        <v>9</v>
      </c>
      <c r="C9" s="34">
        <v>2588480755.6799998</v>
      </c>
      <c r="D9" s="34">
        <v>3106010037.9200006</v>
      </c>
      <c r="E9" s="34">
        <v>3106010037.9200006</v>
      </c>
    </row>
    <row r="10" spans="2:5" x14ac:dyDescent="0.25">
      <c r="B10" s="29" t="s">
        <v>10</v>
      </c>
      <c r="C10" s="34">
        <v>884963367.86999989</v>
      </c>
      <c r="D10" s="34">
        <v>953972684.73000014</v>
      </c>
      <c r="E10" s="34">
        <v>953972684.73000014</v>
      </c>
    </row>
    <row r="11" spans="2:5" x14ac:dyDescent="0.25">
      <c r="B11" s="29" t="s">
        <v>11</v>
      </c>
      <c r="C11" s="34">
        <v>-131316666</v>
      </c>
      <c r="D11" s="34">
        <v>-128757146.18000001</v>
      </c>
      <c r="E11" s="34">
        <v>-128757146.18000001</v>
      </c>
    </row>
    <row r="12" spans="2:5" x14ac:dyDescent="0.25">
      <c r="B12" s="28" t="s">
        <v>12</v>
      </c>
      <c r="C12" s="5">
        <f>SUM(C13+C14)</f>
        <v>3342127456.6799998</v>
      </c>
      <c r="D12" s="5">
        <f>SUM(D13+D14)</f>
        <v>3848670461.0099998</v>
      </c>
      <c r="E12" s="5">
        <f>SUM(E13+E14)</f>
        <v>3835711883.1399999</v>
      </c>
    </row>
    <row r="13" spans="2:5" ht="24" x14ac:dyDescent="0.25">
      <c r="B13" s="29" t="s">
        <v>13</v>
      </c>
      <c r="C13" s="34">
        <v>2574914089.6799998</v>
      </c>
      <c r="D13" s="34">
        <v>3045429035.3199997</v>
      </c>
      <c r="E13" s="34">
        <v>3034388901.5599999</v>
      </c>
    </row>
    <row r="14" spans="2:5" ht="24" x14ac:dyDescent="0.25">
      <c r="B14" s="29" t="s">
        <v>14</v>
      </c>
      <c r="C14" s="34">
        <v>767213367</v>
      </c>
      <c r="D14" s="34">
        <v>803241425.69000006</v>
      </c>
      <c r="E14" s="34">
        <v>801322981.57999992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103389958.74000005</v>
      </c>
      <c r="E15" s="5">
        <f t="shared" si="1"/>
        <v>103389958.74000005</v>
      </c>
    </row>
    <row r="16" spans="2:5" ht="24" x14ac:dyDescent="0.25">
      <c r="B16" s="29" t="s">
        <v>16</v>
      </c>
      <c r="C16" s="36">
        <v>0</v>
      </c>
      <c r="D16" s="34">
        <v>97839676.230000049</v>
      </c>
      <c r="E16" s="34">
        <v>97839676.230000049</v>
      </c>
    </row>
    <row r="17" spans="2:5" ht="24" x14ac:dyDescent="0.25">
      <c r="B17" s="29" t="s">
        <v>17</v>
      </c>
      <c r="C17" s="36">
        <v>0</v>
      </c>
      <c r="D17" s="34">
        <v>5550282.5099999998</v>
      </c>
      <c r="E17" s="34">
        <v>5550282.5099999998</v>
      </c>
    </row>
    <row r="18" spans="2:5" x14ac:dyDescent="0.25">
      <c r="B18" s="28" t="s">
        <v>18</v>
      </c>
      <c r="C18" s="5">
        <f>C8-C12+C15</f>
        <v>0.86999988555908203</v>
      </c>
      <c r="D18" s="5">
        <f t="shared" ref="D18:E18" si="2">D8-D12+D15</f>
        <v>185945074.20000106</v>
      </c>
      <c r="E18" s="5">
        <f t="shared" si="2"/>
        <v>198903652.07000095</v>
      </c>
    </row>
    <row r="19" spans="2:5" ht="24" x14ac:dyDescent="0.25">
      <c r="B19" s="28" t="s">
        <v>19</v>
      </c>
      <c r="C19" s="5">
        <f>C18-C11</f>
        <v>131316666.86999989</v>
      </c>
      <c r="D19" s="5">
        <f t="shared" ref="D19:E19" si="3">D18-D11</f>
        <v>314702220.38000107</v>
      </c>
      <c r="E19" s="5">
        <f t="shared" si="3"/>
        <v>327660798.25000095</v>
      </c>
    </row>
    <row r="20" spans="2:5" ht="24.75" thickBot="1" x14ac:dyDescent="0.3">
      <c r="B20" s="30" t="s">
        <v>20</v>
      </c>
      <c r="C20" s="7">
        <f>C19-C15</f>
        <v>131316666.86999989</v>
      </c>
      <c r="D20" s="7">
        <f t="shared" ref="D20:E20" si="4">D19-D15</f>
        <v>211312261.640001</v>
      </c>
      <c r="E20" s="7">
        <f t="shared" si="4"/>
        <v>224270839.51000088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5166365.8099999996</v>
      </c>
      <c r="D24" s="5">
        <f t="shared" ref="D24:E24" si="5">SUM(D25:D26)</f>
        <v>2047683.96</v>
      </c>
      <c r="E24" s="5">
        <f t="shared" si="5"/>
        <v>2047683.96</v>
      </c>
    </row>
    <row r="25" spans="2:5" ht="24" x14ac:dyDescent="0.25">
      <c r="B25" s="6" t="s">
        <v>25</v>
      </c>
      <c r="C25" s="34">
        <v>824700</v>
      </c>
      <c r="D25" s="34">
        <v>218898.62</v>
      </c>
      <c r="E25" s="34">
        <v>218898.62</v>
      </c>
    </row>
    <row r="26" spans="2:5" ht="24" x14ac:dyDescent="0.25">
      <c r="B26" s="6" t="s">
        <v>26</v>
      </c>
      <c r="C26" s="34">
        <v>4341665.8099999996</v>
      </c>
      <c r="D26" s="34">
        <v>1828785.34</v>
      </c>
      <c r="E26" s="34">
        <v>1828785.34</v>
      </c>
    </row>
    <row r="27" spans="2:5" x14ac:dyDescent="0.25">
      <c r="B27" s="28" t="s">
        <v>27</v>
      </c>
      <c r="C27" s="5">
        <f>C20+C24</f>
        <v>136483032.67999989</v>
      </c>
      <c r="D27" s="5">
        <f t="shared" ref="D27:E27" si="6">D20+D24</f>
        <v>213359945.60000101</v>
      </c>
      <c r="E27" s="5">
        <f t="shared" si="6"/>
        <v>226318523.47000089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1" t="s">
        <v>21</v>
      </c>
      <c r="C31" s="41" t="s">
        <v>28</v>
      </c>
      <c r="D31" s="41" t="s">
        <v>4</v>
      </c>
      <c r="E31" s="19" t="s">
        <v>5</v>
      </c>
    </row>
    <row r="32" spans="2:5" ht="15.75" thickBot="1" x14ac:dyDescent="0.3">
      <c r="B32" s="42"/>
      <c r="C32" s="42"/>
      <c r="D32" s="4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5">
        <v>0</v>
      </c>
      <c r="D34" s="35">
        <v>0</v>
      </c>
      <c r="E34" s="35">
        <v>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131316666</v>
      </c>
      <c r="D36" s="21">
        <f t="shared" ref="D36:E36" si="8">SUM(D37:D38)</f>
        <v>128757146.18000001</v>
      </c>
      <c r="E36" s="21">
        <f t="shared" si="8"/>
        <v>128757146.18000001</v>
      </c>
    </row>
    <row r="37" spans="2:5" ht="22.9" customHeight="1" x14ac:dyDescent="0.25">
      <c r="B37" s="6" t="s">
        <v>33</v>
      </c>
      <c r="C37" s="35">
        <v>13566666</v>
      </c>
      <c r="D37" s="35">
        <v>15066670</v>
      </c>
      <c r="E37" s="35">
        <v>15066670</v>
      </c>
    </row>
    <row r="38" spans="2:5" ht="25.9" customHeight="1" x14ac:dyDescent="0.25">
      <c r="B38" s="6" t="s">
        <v>34</v>
      </c>
      <c r="C38" s="35">
        <v>117750000</v>
      </c>
      <c r="D38" s="35">
        <v>113690476.18000001</v>
      </c>
      <c r="E38" s="35">
        <v>113690476.18000001</v>
      </c>
    </row>
    <row r="39" spans="2:5" ht="15" customHeight="1" x14ac:dyDescent="0.25">
      <c r="B39" s="43" t="s">
        <v>35</v>
      </c>
      <c r="C39" s="39">
        <f>C33-C36</f>
        <v>-131316666</v>
      </c>
      <c r="D39" s="39">
        <f t="shared" ref="D39:E39" si="9">D33-D36</f>
        <v>-128757146.18000001</v>
      </c>
      <c r="E39" s="39">
        <f t="shared" si="9"/>
        <v>-128757146.18000001</v>
      </c>
    </row>
    <row r="40" spans="2:5" ht="15.75" thickBot="1" x14ac:dyDescent="0.3">
      <c r="B40" s="44"/>
      <c r="C40" s="40"/>
      <c r="D40" s="40"/>
      <c r="E40" s="40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1" t="s">
        <v>21</v>
      </c>
      <c r="C43" s="19" t="s">
        <v>3</v>
      </c>
      <c r="D43" s="41" t="s">
        <v>4</v>
      </c>
      <c r="E43" s="19" t="s">
        <v>5</v>
      </c>
    </row>
    <row r="44" spans="2:5" ht="15.75" thickBot="1" x14ac:dyDescent="0.3">
      <c r="B44" s="42"/>
      <c r="C44" s="20" t="s">
        <v>22</v>
      </c>
      <c r="D44" s="42"/>
      <c r="E44" s="20" t="s">
        <v>23</v>
      </c>
    </row>
    <row r="45" spans="2:5" x14ac:dyDescent="0.25">
      <c r="B45" s="15" t="s">
        <v>36</v>
      </c>
      <c r="C45" s="22">
        <f>C9</f>
        <v>2588480755.6799998</v>
      </c>
      <c r="D45" s="22">
        <f t="shared" ref="D45:E45" si="10">D9</f>
        <v>3106010037.9200006</v>
      </c>
      <c r="E45" s="22">
        <f t="shared" si="10"/>
        <v>3106010037.9200006</v>
      </c>
    </row>
    <row r="46" spans="2:5" ht="24" x14ac:dyDescent="0.25">
      <c r="B46" s="15" t="s">
        <v>37</v>
      </c>
      <c r="C46" s="22">
        <f>C34-C37</f>
        <v>-13566666</v>
      </c>
      <c r="D46" s="22">
        <f t="shared" ref="D46:E46" si="11">D34-D37</f>
        <v>-15066670</v>
      </c>
      <c r="E46" s="22">
        <f t="shared" si="11"/>
        <v>-15066670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9" t="s">
        <v>33</v>
      </c>
      <c r="C48" s="22">
        <f>C37</f>
        <v>13566666</v>
      </c>
      <c r="D48" s="22">
        <f t="shared" ref="D48:E48" si="13">D37</f>
        <v>15066670</v>
      </c>
      <c r="E48" s="22">
        <f t="shared" si="13"/>
        <v>15066670</v>
      </c>
    </row>
    <row r="49" spans="2:6" ht="24" x14ac:dyDescent="0.25">
      <c r="B49" s="15" t="s">
        <v>13</v>
      </c>
      <c r="C49" s="22">
        <f>C13</f>
        <v>2574914089.6799998</v>
      </c>
      <c r="D49" s="22">
        <f t="shared" ref="D49:E49" si="14">D13</f>
        <v>3045429035.3199997</v>
      </c>
      <c r="E49" s="22">
        <f t="shared" si="14"/>
        <v>3034388901.5599999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97839676.230000049</v>
      </c>
      <c r="E50" s="22">
        <f t="shared" si="15"/>
        <v>97839676.230000049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143354008.83000091</v>
      </c>
      <c r="E51" s="21">
        <f t="shared" si="16"/>
        <v>154394142.59000066</v>
      </c>
      <c r="F51" s="25"/>
    </row>
    <row r="52" spans="2:6" ht="24.75" thickBot="1" x14ac:dyDescent="0.3">
      <c r="B52" s="28" t="s">
        <v>39</v>
      </c>
      <c r="C52" s="21">
        <f>C51-C46</f>
        <v>13566666</v>
      </c>
      <c r="D52" s="21">
        <f t="shared" ref="D52:E52" si="17">D51-D46</f>
        <v>158420678.83000091</v>
      </c>
      <c r="E52" s="21">
        <f t="shared" si="17"/>
        <v>169460812.59000066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1" t="s">
        <v>21</v>
      </c>
      <c r="C55" s="41" t="s">
        <v>28</v>
      </c>
      <c r="D55" s="41" t="s">
        <v>4</v>
      </c>
      <c r="E55" s="19" t="s">
        <v>5</v>
      </c>
    </row>
    <row r="56" spans="2:6" ht="15.75" thickBot="1" x14ac:dyDescent="0.3">
      <c r="B56" s="42"/>
      <c r="C56" s="42"/>
      <c r="D56" s="42"/>
      <c r="E56" s="20" t="s">
        <v>23</v>
      </c>
    </row>
    <row r="57" spans="2:6" x14ac:dyDescent="0.25">
      <c r="B57" s="15" t="s">
        <v>10</v>
      </c>
      <c r="C57" s="22">
        <f>C10</f>
        <v>884963367.86999989</v>
      </c>
      <c r="D57" s="22">
        <f t="shared" ref="D57:E57" si="18">D10</f>
        <v>953972684.73000014</v>
      </c>
      <c r="E57" s="22">
        <f t="shared" si="18"/>
        <v>953972684.73000014</v>
      </c>
    </row>
    <row r="58" spans="2:6" ht="24" x14ac:dyDescent="0.25">
      <c r="B58" s="15" t="s">
        <v>40</v>
      </c>
      <c r="C58" s="22">
        <f>C59-C60</f>
        <v>-117750000</v>
      </c>
      <c r="D58" s="22">
        <f t="shared" ref="D58:E58" si="19">D59-D60</f>
        <v>-113690476.18000001</v>
      </c>
      <c r="E58" s="22">
        <f t="shared" si="19"/>
        <v>-113690476.18000001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117750000</v>
      </c>
      <c r="D60" s="22">
        <f t="shared" ref="D60:E60" si="21">D38</f>
        <v>113690476.18000001</v>
      </c>
      <c r="E60" s="22">
        <f t="shared" si="21"/>
        <v>113690476.18000001</v>
      </c>
    </row>
    <row r="61" spans="2:6" ht="24" x14ac:dyDescent="0.25">
      <c r="B61" s="15" t="s">
        <v>41</v>
      </c>
      <c r="C61" s="22">
        <f>C14</f>
        <v>767213367</v>
      </c>
      <c r="D61" s="22">
        <f t="shared" ref="D61:E61" si="22">D14</f>
        <v>803241425.69000006</v>
      </c>
      <c r="E61" s="22">
        <f t="shared" si="22"/>
        <v>801322981.57999992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5550282.5099999998</v>
      </c>
      <c r="E62" s="22">
        <f t="shared" si="23"/>
        <v>5550282.5099999998</v>
      </c>
    </row>
    <row r="63" spans="2:6" ht="24" x14ac:dyDescent="0.25">
      <c r="B63" s="28" t="s">
        <v>42</v>
      </c>
      <c r="C63" s="21">
        <f>C57+C58-C61+C62</f>
        <v>0.86999988555908203</v>
      </c>
      <c r="D63" s="21">
        <f t="shared" ref="D63:E63" si="24">D57+D58-D61+D62</f>
        <v>42591065.370000131</v>
      </c>
      <c r="E63" s="21">
        <f t="shared" si="24"/>
        <v>44509509.480000265</v>
      </c>
    </row>
    <row r="64" spans="2:6" ht="24.75" thickBot="1" x14ac:dyDescent="0.3">
      <c r="B64" s="30" t="s">
        <v>43</v>
      </c>
      <c r="C64" s="33">
        <f>C63-C58</f>
        <v>117750000.86999989</v>
      </c>
      <c r="D64" s="33">
        <f t="shared" ref="D64:E64" si="25">D63-D58</f>
        <v>156281541.55000013</v>
      </c>
      <c r="E64" s="33">
        <f t="shared" si="25"/>
        <v>158199985.66000026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1.1417322834645669" bottom="0.74803149606299213" header="0.31496062992125984" footer="0.31496062992125984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2021-09-27T16:38:22Z</cp:lastPrinted>
  <dcterms:created xsi:type="dcterms:W3CDTF">2020-01-08T20:37:56Z</dcterms:created>
  <dcterms:modified xsi:type="dcterms:W3CDTF">2022-01-21T19:43:29Z</dcterms:modified>
</cp:coreProperties>
</file>